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20 - Clients Marie et Patrice Ancelin - CLT00013\01- ADMINISTRATIF\"/>
    </mc:Choice>
  </mc:AlternateContent>
  <xr:revisionPtr revIDLastSave="0" documentId="13_ncr:1_{00B22B6B-E2E8-4136-A0F4-8FFEBA3279ED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Suivi" sheetId="1" r:id="rId1"/>
    <sheet name="Estimation devi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F4" i="2"/>
  <c r="E14" i="1"/>
  <c r="N4" i="2"/>
  <c r="M9" i="2"/>
  <c r="N9" i="2" s="1"/>
  <c r="M7" i="2"/>
  <c r="N7" i="2" s="1"/>
  <c r="M4" i="2"/>
  <c r="E9" i="1"/>
  <c r="D14" i="2"/>
  <c r="E6" i="1"/>
  <c r="E10" i="1"/>
  <c r="N11" i="2" l="1"/>
  <c r="M11" i="2"/>
  <c r="D9" i="2"/>
  <c r="H9" i="2" s="1"/>
  <c r="J9" i="2" s="1"/>
  <c r="D7" i="2"/>
  <c r="H7" i="2" s="1"/>
  <c r="J7" i="2" s="1"/>
  <c r="D4" i="2"/>
  <c r="E9" i="2" l="1"/>
  <c r="E7" i="2"/>
  <c r="D11" i="2"/>
  <c r="H4" i="2"/>
  <c r="E4" i="2"/>
  <c r="F6" i="2" s="1"/>
  <c r="J6" i="2" l="1"/>
  <c r="H11" i="2"/>
  <c r="E11" i="2"/>
  <c r="F15" i="2" s="1"/>
  <c r="E8" i="1"/>
  <c r="E7" i="1"/>
  <c r="E27" i="1"/>
  <c r="E5" i="1"/>
  <c r="E21" i="1" l="1"/>
  <c r="E3" i="1" l="1"/>
</calcChain>
</file>

<file path=xl/sharedStrings.xml><?xml version="1.0" encoding="utf-8"?>
<sst xmlns="http://schemas.openxmlformats.org/spreadsheetml/2006/main" count="71" uniqueCount="62">
  <si>
    <t>nb H</t>
  </si>
  <si>
    <t>Remise au propre de l'existant</t>
  </si>
  <si>
    <t>calcul tarif + realisation devis</t>
  </si>
  <si>
    <t>HEURES PASSEES</t>
  </si>
  <si>
    <t>Esquisse V1</t>
  </si>
  <si>
    <t>RV presentation esq 1 (avec depl + CT à suivre)</t>
  </si>
  <si>
    <t>RV presentation esq 2 par téléphone + retours</t>
  </si>
  <si>
    <t>CLIENTS</t>
  </si>
  <si>
    <t>1er rv découverte (1h de trajet non comptée)</t>
  </si>
  <si>
    <t>Urbanisme</t>
  </si>
  <si>
    <t>9h30</t>
  </si>
  <si>
    <t>10h30</t>
  </si>
  <si>
    <t>visite maison à acheter + relevé de mesures (sans 40mn de trajet)</t>
  </si>
  <si>
    <t>Montant €</t>
  </si>
  <si>
    <t>Coût horaire</t>
  </si>
  <si>
    <t>RV besoins / CDC</t>
  </si>
  <si>
    <t>Remise au propre</t>
  </si>
  <si>
    <t>esquisse</t>
  </si>
  <si>
    <t>Rv présentation</t>
  </si>
  <si>
    <t>TOTAL</t>
  </si>
  <si>
    <t>APS</t>
  </si>
  <si>
    <t>Nb h cibles</t>
  </si>
  <si>
    <t>APD</t>
  </si>
  <si>
    <t>Visite + Relevé</t>
  </si>
  <si>
    <t>Non comptabilisées :</t>
  </si>
  <si>
    <t>temps des 4 trajets</t>
  </si>
  <si>
    <t>recherches urbanisme</t>
  </si>
  <si>
    <t>temps réalisation du devis</t>
  </si>
  <si>
    <t>coût horaire</t>
  </si>
  <si>
    <t>10h05</t>
  </si>
  <si>
    <t>prepa support</t>
  </si>
  <si>
    <t>10h40</t>
  </si>
  <si>
    <t>10h50</t>
  </si>
  <si>
    <t>11h30</t>
  </si>
  <si>
    <t>12h20</t>
  </si>
  <si>
    <t>10h00</t>
  </si>
  <si>
    <t>11h45</t>
  </si>
  <si>
    <t>12h15</t>
  </si>
  <si>
    <t>13H00</t>
  </si>
  <si>
    <t>15h30</t>
  </si>
  <si>
    <t>18h</t>
  </si>
  <si>
    <t>09h35</t>
  </si>
  <si>
    <t>15h15</t>
  </si>
  <si>
    <t>19h15</t>
  </si>
  <si>
    <t>19h30</t>
  </si>
  <si>
    <t>20h</t>
  </si>
  <si>
    <t>Nb h réalisées</t>
  </si>
  <si>
    <t>Coût horaire réel</t>
  </si>
  <si>
    <t>11h40</t>
  </si>
  <si>
    <t>12h30</t>
  </si>
  <si>
    <t>12h50</t>
  </si>
  <si>
    <t>13h35</t>
  </si>
  <si>
    <t>16h05</t>
  </si>
  <si>
    <t>18h05</t>
  </si>
  <si>
    <t>19h00</t>
  </si>
  <si>
    <t>20h00</t>
  </si>
  <si>
    <t>19h25</t>
  </si>
  <si>
    <t>21h00</t>
  </si>
  <si>
    <t>16h40</t>
  </si>
  <si>
    <t>17h30</t>
  </si>
  <si>
    <t>18h00</t>
  </si>
  <si>
    <t>14h00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</si>
</sst>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3" borderId="0" xfId="0" applyFill="1"/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M30"/>
  <sheetViews>
    <sheetView tabSelected="1" workbookViewId="0">
      <selection activeCell="M6" sqref="M6"/>
    </sheetView>
  </sheetViews>
  <sheetFormatPr baseColWidth="10" defaultRowHeight="15" x14ac:dyDescent="0.25"/>
  <cols>
    <col min="2" max="2" width="67.140625" customWidth="1"/>
    <col min="3" max="3" width="13.7109375" customWidth="1"/>
    <col min="7" max="7" width="14.42578125" customWidth="1"/>
    <col min="8" max="8" width="11.5703125" customWidth="1"/>
  </cols>
  <sheetData>
    <row r="1" spans="1:13" x14ac:dyDescent="0.25">
      <c r="A1" t="s">
        <v>7</v>
      </c>
    </row>
    <row r="2" spans="1:13" x14ac:dyDescent="0.25">
      <c r="K2">
        <f>1650/38</f>
        <v>43.421052631578945</v>
      </c>
    </row>
    <row r="3" spans="1:13" x14ac:dyDescent="0.25">
      <c r="B3" s="10" t="s">
        <v>3</v>
      </c>
      <c r="C3" s="10"/>
      <c r="D3" s="10"/>
      <c r="E3" s="3">
        <f>SUM(E5:E30)</f>
        <v>38</v>
      </c>
      <c r="G3" s="10"/>
      <c r="H3" s="10"/>
      <c r="I3" s="10"/>
    </row>
    <row r="4" spans="1:13" x14ac:dyDescent="0.25">
      <c r="D4" t="s">
        <v>0</v>
      </c>
    </row>
    <row r="5" spans="1:13" x14ac:dyDescent="0.25">
      <c r="B5" t="s">
        <v>8</v>
      </c>
      <c r="C5" s="1">
        <v>44888</v>
      </c>
      <c r="D5">
        <v>2.5</v>
      </c>
      <c r="E5" s="2">
        <f>D5</f>
        <v>2.5</v>
      </c>
      <c r="H5" s="1"/>
    </row>
    <row r="6" spans="1:13" x14ac:dyDescent="0.25">
      <c r="B6" t="s">
        <v>9</v>
      </c>
      <c r="C6" s="1">
        <v>44894</v>
      </c>
      <c r="D6">
        <v>1</v>
      </c>
      <c r="E6" s="2">
        <f>D6</f>
        <v>1</v>
      </c>
      <c r="F6" t="s">
        <v>10</v>
      </c>
      <c r="G6" t="s">
        <v>11</v>
      </c>
      <c r="H6" s="1"/>
    </row>
    <row r="7" spans="1:13" x14ac:dyDescent="0.25">
      <c r="B7" t="s">
        <v>12</v>
      </c>
      <c r="C7" s="1">
        <v>44894</v>
      </c>
      <c r="D7">
        <v>2.5</v>
      </c>
      <c r="E7" s="2">
        <f>D7</f>
        <v>2.5</v>
      </c>
    </row>
    <row r="8" spans="1:13" x14ac:dyDescent="0.25">
      <c r="B8" t="s">
        <v>2</v>
      </c>
      <c r="C8" s="1">
        <v>44896</v>
      </c>
      <c r="D8">
        <v>1.5</v>
      </c>
      <c r="E8" s="2">
        <f>D8</f>
        <v>1.5</v>
      </c>
    </row>
    <row r="9" spans="1:13" x14ac:dyDescent="0.25">
      <c r="B9" t="s">
        <v>30</v>
      </c>
      <c r="C9" s="1">
        <v>44908</v>
      </c>
      <c r="D9">
        <v>0.75</v>
      </c>
      <c r="E9" s="2">
        <f>D9</f>
        <v>0.75</v>
      </c>
      <c r="F9" t="s">
        <v>29</v>
      </c>
      <c r="G9" t="s">
        <v>31</v>
      </c>
    </row>
    <row r="10" spans="1:13" x14ac:dyDescent="0.25">
      <c r="B10" t="s">
        <v>1</v>
      </c>
      <c r="C10" s="1">
        <v>44908</v>
      </c>
      <c r="D10">
        <v>0.75</v>
      </c>
      <c r="E10" s="10">
        <f>SUM(D10:D13)</f>
        <v>12.5</v>
      </c>
      <c r="F10" t="s">
        <v>32</v>
      </c>
      <c r="G10" t="s">
        <v>33</v>
      </c>
    </row>
    <row r="11" spans="1:13" x14ac:dyDescent="0.25">
      <c r="C11" s="1">
        <v>44914</v>
      </c>
      <c r="D11">
        <v>1.75</v>
      </c>
      <c r="E11" s="10"/>
      <c r="F11" t="s">
        <v>11</v>
      </c>
      <c r="G11" t="s">
        <v>34</v>
      </c>
    </row>
    <row r="12" spans="1:13" x14ac:dyDescent="0.25">
      <c r="C12" s="1">
        <v>44915</v>
      </c>
      <c r="D12">
        <v>5</v>
      </c>
      <c r="E12" s="10"/>
      <c r="F12" t="s">
        <v>35</v>
      </c>
      <c r="G12" t="s">
        <v>36</v>
      </c>
      <c r="H12" t="s">
        <v>37</v>
      </c>
      <c r="I12" t="s">
        <v>38</v>
      </c>
      <c r="J12" t="s">
        <v>39</v>
      </c>
      <c r="K12" t="s">
        <v>40</v>
      </c>
    </row>
    <row r="13" spans="1:13" x14ac:dyDescent="0.25">
      <c r="C13" s="1">
        <v>44916</v>
      </c>
      <c r="D13">
        <v>5</v>
      </c>
      <c r="E13" s="10"/>
      <c r="F13" t="s">
        <v>41</v>
      </c>
      <c r="G13" t="s">
        <v>11</v>
      </c>
      <c r="H13" t="s">
        <v>42</v>
      </c>
      <c r="I13" t="s">
        <v>43</v>
      </c>
    </row>
    <row r="14" spans="1:13" x14ac:dyDescent="0.25">
      <c r="B14" t="s">
        <v>4</v>
      </c>
      <c r="C14" s="1">
        <v>44916</v>
      </c>
      <c r="D14">
        <v>0.5</v>
      </c>
      <c r="E14" s="10">
        <f>SUM(D14:D19)</f>
        <v>15.25</v>
      </c>
      <c r="F14" t="s">
        <v>44</v>
      </c>
      <c r="G14" t="s">
        <v>45</v>
      </c>
    </row>
    <row r="15" spans="1:13" x14ac:dyDescent="0.25">
      <c r="C15" s="1">
        <v>44917</v>
      </c>
      <c r="D15">
        <v>4.75</v>
      </c>
      <c r="E15" s="10"/>
      <c r="F15" t="s">
        <v>48</v>
      </c>
      <c r="G15" t="s">
        <v>49</v>
      </c>
      <c r="H15" t="s">
        <v>50</v>
      </c>
      <c r="I15" t="s">
        <v>51</v>
      </c>
      <c r="J15" t="s">
        <v>52</v>
      </c>
      <c r="K15" t="s">
        <v>53</v>
      </c>
      <c r="L15" t="s">
        <v>54</v>
      </c>
      <c r="M15" t="s">
        <v>55</v>
      </c>
    </row>
    <row r="16" spans="1:13" x14ac:dyDescent="0.25">
      <c r="C16" s="1">
        <v>44918</v>
      </c>
      <c r="D16">
        <v>1.5</v>
      </c>
      <c r="E16" s="10"/>
      <c r="F16" t="s">
        <v>56</v>
      </c>
      <c r="G16" t="s">
        <v>57</v>
      </c>
    </row>
    <row r="17" spans="2:9" x14ac:dyDescent="0.25">
      <c r="C17" s="1">
        <v>44919</v>
      </c>
      <c r="D17">
        <v>1.5</v>
      </c>
      <c r="E17" s="10"/>
      <c r="F17" t="s">
        <v>39</v>
      </c>
      <c r="G17" t="s">
        <v>58</v>
      </c>
      <c r="H17" t="s">
        <v>59</v>
      </c>
      <c r="I17" t="s">
        <v>60</v>
      </c>
    </row>
    <row r="18" spans="2:9" x14ac:dyDescent="0.25">
      <c r="C18" s="1">
        <v>44920</v>
      </c>
      <c r="D18">
        <v>3</v>
      </c>
      <c r="E18" s="10"/>
      <c r="F18" t="s">
        <v>60</v>
      </c>
      <c r="G18" t="s">
        <v>57</v>
      </c>
    </row>
    <row r="19" spans="2:9" x14ac:dyDescent="0.25">
      <c r="C19" s="1">
        <v>44921</v>
      </c>
      <c r="D19">
        <v>4</v>
      </c>
      <c r="E19" s="10"/>
      <c r="F19" t="s">
        <v>35</v>
      </c>
      <c r="G19" t="s">
        <v>61</v>
      </c>
    </row>
    <row r="20" spans="2:9" x14ac:dyDescent="0.25">
      <c r="B20" t="s">
        <v>5</v>
      </c>
      <c r="C20" s="1">
        <v>44930</v>
      </c>
      <c r="D20">
        <v>2</v>
      </c>
      <c r="E20" s="7">
        <v>2</v>
      </c>
    </row>
    <row r="21" spans="2:9" x14ac:dyDescent="0.25">
      <c r="B21" t="s">
        <v>22</v>
      </c>
      <c r="C21" s="1"/>
      <c r="E21" s="11">
        <f>SUM(D21:D26)</f>
        <v>0</v>
      </c>
    </row>
    <row r="22" spans="2:9" x14ac:dyDescent="0.25">
      <c r="C22" s="1"/>
      <c r="E22" s="11"/>
    </row>
    <row r="23" spans="2:9" x14ac:dyDescent="0.25">
      <c r="C23" s="1"/>
      <c r="E23" s="11"/>
    </row>
    <row r="24" spans="2:9" x14ac:dyDescent="0.25">
      <c r="C24" s="1"/>
      <c r="E24" s="11"/>
    </row>
    <row r="25" spans="2:9" x14ac:dyDescent="0.25">
      <c r="C25" s="1"/>
      <c r="E25" s="11"/>
    </row>
    <row r="26" spans="2:9" x14ac:dyDescent="0.25">
      <c r="C26" s="1"/>
      <c r="E26" s="11"/>
    </row>
    <row r="27" spans="2:9" x14ac:dyDescent="0.25">
      <c r="B27" t="s">
        <v>6</v>
      </c>
      <c r="C27" s="1"/>
      <c r="E27" s="2">
        <f>D27</f>
        <v>0</v>
      </c>
    </row>
    <row r="28" spans="2:9" x14ac:dyDescent="0.25">
      <c r="C28" s="1"/>
    </row>
    <row r="29" spans="2:9" x14ac:dyDescent="0.25">
      <c r="C29" s="1"/>
    </row>
    <row r="30" spans="2:9" x14ac:dyDescent="0.25">
      <c r="C30" s="1"/>
    </row>
  </sheetData>
  <mergeCells count="5">
    <mergeCell ref="G3:I3"/>
    <mergeCell ref="B3:D3"/>
    <mergeCell ref="E21:E26"/>
    <mergeCell ref="E10:E13"/>
    <mergeCell ref="E14:E1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C56ED-7094-4431-A127-D458255A241B}">
  <dimension ref="B1:O21"/>
  <sheetViews>
    <sheetView workbookViewId="0">
      <selection activeCell="H21" sqref="H21"/>
    </sheetView>
  </sheetViews>
  <sheetFormatPr baseColWidth="10" defaultRowHeight="15" x14ac:dyDescent="0.25"/>
  <cols>
    <col min="2" max="2" width="28.7109375" customWidth="1"/>
  </cols>
  <sheetData>
    <row r="1" spans="2:15" x14ac:dyDescent="0.25">
      <c r="C1" t="s">
        <v>14</v>
      </c>
      <c r="D1" s="4">
        <v>55</v>
      </c>
      <c r="G1" t="s">
        <v>14</v>
      </c>
      <c r="H1" s="4">
        <v>110</v>
      </c>
    </row>
    <row r="3" spans="2:15" x14ac:dyDescent="0.25">
      <c r="C3" s="6" t="s">
        <v>21</v>
      </c>
      <c r="E3" t="s">
        <v>13</v>
      </c>
      <c r="H3" t="s">
        <v>13</v>
      </c>
      <c r="L3" s="6" t="s">
        <v>46</v>
      </c>
      <c r="N3" t="s">
        <v>47</v>
      </c>
    </row>
    <row r="4" spans="2:15" x14ac:dyDescent="0.25">
      <c r="B4" t="s">
        <v>15</v>
      </c>
      <c r="C4" s="8">
        <v>2.5</v>
      </c>
      <c r="D4" s="12">
        <f>SUM(C4:C6)</f>
        <v>12</v>
      </c>
      <c r="E4" s="13">
        <f>D4*D1</f>
        <v>660</v>
      </c>
      <c r="F4" s="13">
        <f>E4-F6</f>
        <v>275</v>
      </c>
      <c r="H4" s="13">
        <f>D4*H1</f>
        <v>1320</v>
      </c>
      <c r="L4" s="8">
        <v>2.5</v>
      </c>
      <c r="M4" s="12">
        <f>SUM(L4:L6)</f>
        <v>17.5</v>
      </c>
      <c r="N4" s="13">
        <f>E4/M4</f>
        <v>37.714285714285715</v>
      </c>
      <c r="O4" s="4"/>
    </row>
    <row r="5" spans="2:15" x14ac:dyDescent="0.25">
      <c r="B5" t="s">
        <v>23</v>
      </c>
      <c r="C5" s="8">
        <v>2.5</v>
      </c>
      <c r="D5" s="12"/>
      <c r="E5" s="13"/>
      <c r="F5" s="13"/>
      <c r="H5" s="13"/>
      <c r="L5" s="8">
        <v>2.5</v>
      </c>
      <c r="M5" s="12"/>
      <c r="N5" s="13"/>
      <c r="O5" s="4"/>
    </row>
    <row r="6" spans="2:15" x14ac:dyDescent="0.25">
      <c r="B6" t="s">
        <v>16</v>
      </c>
      <c r="C6">
        <v>7</v>
      </c>
      <c r="D6" s="12"/>
      <c r="E6" s="13"/>
      <c r="F6" s="9">
        <f>E4-(C4+C5)*D1</f>
        <v>385</v>
      </c>
      <c r="H6" s="13"/>
      <c r="J6" s="4">
        <f>H4-5*D1</f>
        <v>1045</v>
      </c>
      <c r="L6">
        <v>12.5</v>
      </c>
      <c r="M6" s="12"/>
      <c r="N6" s="13"/>
      <c r="O6" s="4"/>
    </row>
    <row r="7" spans="2:15" x14ac:dyDescent="0.25">
      <c r="B7" t="s">
        <v>17</v>
      </c>
      <c r="C7">
        <v>16</v>
      </c>
      <c r="D7" s="12">
        <f>SUM(C7:C8)</f>
        <v>18</v>
      </c>
      <c r="E7" s="13">
        <f>D7*D1</f>
        <v>990</v>
      </c>
      <c r="F7" s="4"/>
      <c r="H7" s="13">
        <f>D7*H1</f>
        <v>1980</v>
      </c>
      <c r="J7" s="4">
        <f>H7-C8*D1</f>
        <v>1870</v>
      </c>
      <c r="M7" s="12">
        <f>SUM(L7:L8)</f>
        <v>0</v>
      </c>
      <c r="N7" s="13">
        <f>M7*M1</f>
        <v>0</v>
      </c>
      <c r="O7" s="4"/>
    </row>
    <row r="8" spans="2:15" x14ac:dyDescent="0.25">
      <c r="B8" t="s">
        <v>18</v>
      </c>
      <c r="C8">
        <v>2</v>
      </c>
      <c r="D8" s="12"/>
      <c r="E8" s="13"/>
      <c r="F8" s="4"/>
      <c r="H8" s="13"/>
      <c r="M8" s="12"/>
      <c r="N8" s="13"/>
      <c r="O8" s="4"/>
    </row>
    <row r="9" spans="2:15" x14ac:dyDescent="0.25">
      <c r="B9" t="s">
        <v>20</v>
      </c>
      <c r="C9">
        <v>9</v>
      </c>
      <c r="D9" s="12">
        <f>SUM(C9:C10)</f>
        <v>11</v>
      </c>
      <c r="E9" s="13">
        <f>D9*D1</f>
        <v>605</v>
      </c>
      <c r="F9" s="4"/>
      <c r="H9" s="13">
        <f>D9*H1</f>
        <v>1210</v>
      </c>
      <c r="J9" s="4">
        <f>H9-C10*D1</f>
        <v>1100</v>
      </c>
      <c r="M9" s="12">
        <f>SUM(L9:L10)</f>
        <v>0</v>
      </c>
      <c r="N9" s="13">
        <f>M9*M1</f>
        <v>0</v>
      </c>
      <c r="O9" s="4"/>
    </row>
    <row r="10" spans="2:15" x14ac:dyDescent="0.25">
      <c r="B10" t="s">
        <v>18</v>
      </c>
      <c r="C10">
        <v>2</v>
      </c>
      <c r="D10" s="12"/>
      <c r="E10" s="13"/>
      <c r="F10" s="4"/>
      <c r="H10" s="13"/>
      <c r="M10" s="12"/>
      <c r="N10" s="13"/>
      <c r="O10" s="4"/>
    </row>
    <row r="11" spans="2:15" s="2" customFormat="1" x14ac:dyDescent="0.25">
      <c r="B11" s="2" t="s">
        <v>19</v>
      </c>
      <c r="D11" s="2">
        <f>SUM(D4:D10)</f>
        <v>41</v>
      </c>
      <c r="E11" s="5">
        <f>SUM(E4:E10)</f>
        <v>2255</v>
      </c>
      <c r="F11" s="5"/>
      <c r="H11" s="5">
        <f>SUM(H4:H10)</f>
        <v>4510</v>
      </c>
      <c r="M11" s="2">
        <f>SUM(M4:M10)</f>
        <v>17.5</v>
      </c>
      <c r="N11" s="5">
        <f>SUM(N4:N10)</f>
        <v>37.714285714285715</v>
      </c>
      <c r="O11" s="5"/>
    </row>
    <row r="13" spans="2:15" x14ac:dyDescent="0.25">
      <c r="B13" t="s">
        <v>24</v>
      </c>
    </row>
    <row r="14" spans="2:15" x14ac:dyDescent="0.25">
      <c r="B14" t="s">
        <v>25</v>
      </c>
      <c r="C14">
        <v>3.75</v>
      </c>
      <c r="D14" s="10">
        <f>SUM(C14:C16)</f>
        <v>6.25</v>
      </c>
      <c r="M14" s="7"/>
    </row>
    <row r="15" spans="2:15" x14ac:dyDescent="0.25">
      <c r="B15" t="s">
        <v>26</v>
      </c>
      <c r="C15">
        <v>1</v>
      </c>
      <c r="D15" s="10"/>
      <c r="F15" s="4">
        <f>E11/(D11+D14)</f>
        <v>47.724867724867728</v>
      </c>
      <c r="G15" t="s">
        <v>28</v>
      </c>
      <c r="M15" s="7"/>
      <c r="O15" s="4"/>
    </row>
    <row r="16" spans="2:15" x14ac:dyDescent="0.25">
      <c r="B16" t="s">
        <v>27</v>
      </c>
      <c r="C16">
        <v>1.5</v>
      </c>
      <c r="D16" s="10"/>
      <c r="M16" s="7"/>
    </row>
    <row r="21" spans="7:7" x14ac:dyDescent="0.25">
      <c r="G21" s="4"/>
    </row>
  </sheetData>
  <mergeCells count="17">
    <mergeCell ref="D14:D16"/>
    <mergeCell ref="H4:H6"/>
    <mergeCell ref="H7:H8"/>
    <mergeCell ref="H9:H10"/>
    <mergeCell ref="D9:D10"/>
    <mergeCell ref="E9:E10"/>
    <mergeCell ref="D4:D6"/>
    <mergeCell ref="E4:E6"/>
    <mergeCell ref="D7:D8"/>
    <mergeCell ref="E7:E8"/>
    <mergeCell ref="F4:F5"/>
    <mergeCell ref="M4:M6"/>
    <mergeCell ref="N4:N6"/>
    <mergeCell ref="M7:M8"/>
    <mergeCell ref="N7:N8"/>
    <mergeCell ref="M9:M10"/>
    <mergeCell ref="N9:N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</vt:lpstr>
      <vt:lpstr>Estimation devis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Laurence DUMONT</cp:lastModifiedBy>
  <dcterms:created xsi:type="dcterms:W3CDTF">2021-12-07T19:08:53Z</dcterms:created>
  <dcterms:modified xsi:type="dcterms:W3CDTF">2023-11-03T20:47:04Z</dcterms:modified>
</cp:coreProperties>
</file>