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74 - Jean-Marc Auvray - CLT00066\01- ADMINISTRATIF\"/>
    </mc:Choice>
  </mc:AlternateContent>
  <xr:revisionPtr revIDLastSave="0" documentId="13_ncr:1_{63FD69D3-FB4F-4164-8643-A289F07010DF}" xr6:coauthVersionLast="47" xr6:coauthVersionMax="47" xr10:uidLastSave="{00000000-0000-0000-0000-000000000000}"/>
  <bookViews>
    <workbookView xWindow="-120" yWindow="-120" windowWidth="29040" windowHeight="15720" activeTab="1" xr2:uid="{FA3725F0-FF59-4621-9DF6-1A69BD11EDD0}"/>
  </bookViews>
  <sheets>
    <sheet name="Feuil2" sheetId="3" r:id="rId1"/>
    <sheet name="Suivi des heures perso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4" l="1"/>
  <c r="D11" i="4"/>
  <c r="G3" i="3"/>
  <c r="F17" i="3"/>
  <c r="G17" i="3" s="1"/>
  <c r="F19" i="3"/>
  <c r="G19" i="3" s="1"/>
  <c r="F26" i="3"/>
  <c r="G26" i="3" s="1"/>
  <c r="F20" i="3"/>
  <c r="G20" i="3" s="1"/>
  <c r="F22" i="3"/>
  <c r="F23" i="3"/>
  <c r="F24" i="3"/>
  <c r="G24" i="3" s="1"/>
  <c r="F25" i="3"/>
  <c r="G25" i="3" s="1"/>
  <c r="G27" i="3"/>
  <c r="E37" i="3"/>
  <c r="D37" i="3"/>
  <c r="C37" i="3"/>
  <c r="F16" i="3"/>
  <c r="G16" i="3" s="1"/>
  <c r="G30" i="3" s="1"/>
  <c r="G21" i="3"/>
  <c r="F28" i="3"/>
  <c r="G28" i="3" s="1"/>
  <c r="F18" i="3"/>
  <c r="G18" i="3" s="1"/>
  <c r="F8" i="3"/>
  <c r="F9" i="3"/>
  <c r="F10" i="3"/>
  <c r="G10" i="3" s="1"/>
  <c r="F7" i="3"/>
  <c r="F37" i="3" l="1"/>
  <c r="H30" i="3"/>
  <c r="F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PC-SERVEUR</author>
  </authors>
  <commentList>
    <comment ref="C37" authorId="0" shapeId="0" xr:uid="{F26B38F5-0513-43ED-8505-34CD294FDAE1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3 péages AR + 2 depl Poitiers / Coulon + 2 depl Poitiers / Vasles + 1 depl Poitiers / Niort</t>
        </r>
      </text>
    </comment>
    <comment ref="D37" authorId="0" shapeId="0" xr:uid="{C053FD62-D3D2-45AF-97F9-83BC927416A4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3 depl Vasles / Coulon + 1 depl Vasles / Niort</t>
        </r>
      </text>
    </comment>
    <comment ref="E37" authorId="0" shapeId="0" xr:uid="{E65AF06C-CF69-4875-BB63-6547F496C661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2 depl Niort / Coulon + 2 depl Vasles / Niort</t>
        </r>
      </text>
    </comment>
  </commentList>
</comments>
</file>

<file path=xl/sharedStrings.xml><?xml version="1.0" encoding="utf-8"?>
<sst xmlns="http://schemas.openxmlformats.org/spreadsheetml/2006/main" count="67" uniqueCount="61">
  <si>
    <t>Etude de faisabilité / esquisse dont l'objectif est de déterminer 1 scénario d'architecture compris équipement technique et une estimation du cout travaux comprenant :</t>
  </si>
  <si>
    <t>Etape 01</t>
  </si>
  <si>
    <t>Etape 2</t>
  </si>
  <si>
    <t>Les pièces graphiques sont réalisées à main levée.</t>
  </si>
  <si>
    <t>L'étude de faisabilité est remise au format papier + PdF sur format A4 et/ou A3.</t>
  </si>
  <si>
    <t>Par la suite, possibilité d'établir une estimation des honoraires AI pour la réalisation des études  (APS, AVP, PRO, DCE, ACT) + DET.</t>
  </si>
  <si>
    <t>1er CT avec Cécile et Larence</t>
  </si>
  <si>
    <t>2ème CT avec Laurence</t>
  </si>
  <si>
    <t>RdV sur site pour visite et échanges avec le MO</t>
  </si>
  <si>
    <t>Cécile</t>
  </si>
  <si>
    <t>Anne-Laure</t>
  </si>
  <si>
    <t>Laurence</t>
  </si>
  <si>
    <t>TOTAL</t>
  </si>
  <si>
    <t>DEVIS</t>
  </si>
  <si>
    <t>Offert</t>
  </si>
  <si>
    <t>gratuit</t>
  </si>
  <si>
    <t>Rédaction des honoraires pour la réaliser d'une étude de faisabilité / Esquisse</t>
  </si>
  <si>
    <t>Signature du contrat de mission</t>
  </si>
  <si>
    <t>Saisie informatique : plan RDC + plan étage + 1 coupe de principe</t>
  </si>
  <si>
    <t xml:space="preserve">2nd réunion de présentation en présentiel  d'1 scénario + estimation travaux à Niort, durée 2 heures </t>
  </si>
  <si>
    <t>Prise en compte des remarques d'un scénario</t>
  </si>
  <si>
    <t>tarif horaire HT</t>
  </si>
  <si>
    <t>tarif horaire TTC</t>
  </si>
  <si>
    <t>1ere réunion de présentation en présentiel des scénarii à Coulon, durée 2 heures</t>
  </si>
  <si>
    <t>Estimation sommaire et global d'un scénario majeur + Pré-planning des travaux (tranches..) - réu à Vasles</t>
  </si>
  <si>
    <t>Recherche conceptuelle pour établir 1 à 3 scénarii max : équipement technique, architecture intérieur, matérialité - sur papier, avec dessins + plan masse (/fosse) - réu à Vasles</t>
  </si>
  <si>
    <t>forfait temps de déplacement global (frais d'essence + peage)</t>
  </si>
  <si>
    <t xml:space="preserve">Verif urbanisme, ABF, natura 2000, …. </t>
  </si>
  <si>
    <t xml:space="preserve">Note d'honoraires 02 des prestations réalisées et remises au MOA. </t>
  </si>
  <si>
    <t>Note d'honoraires 01 des prestations réalisées et remises au MOA par mail</t>
  </si>
  <si>
    <t>CT et mail avec MOA</t>
  </si>
  <si>
    <t>Remise au propre du travail de recherche - plans esquissés +prepa dossier presentation MO + Diagnostic sommaire du bâti existant : énumérer les points majeurs, désordre constater.... Avec photos en face</t>
  </si>
  <si>
    <t>Relevé du/des bâtiments existants (gite + maison -  identifier ep. Mirs + doublages ou pas) + cotes de la façade Sud + revalid Cahier des charges - sans compter le deplacement</t>
  </si>
  <si>
    <t>Présentation des honoraires au MO - par téléphone</t>
  </si>
  <si>
    <t>NB Heures</t>
  </si>
  <si>
    <t>Tarif</t>
  </si>
  <si>
    <t>essence + peage</t>
  </si>
  <si>
    <t>CALCUL DEVIS AUVRAY</t>
  </si>
  <si>
    <t>relevé de mesures</t>
  </si>
  <si>
    <t>9h30</t>
  </si>
  <si>
    <t>15h</t>
  </si>
  <si>
    <t>remise au propre</t>
  </si>
  <si>
    <t>19h25</t>
  </si>
  <si>
    <t>21h10</t>
  </si>
  <si>
    <t>15h35</t>
  </si>
  <si>
    <t>20h30</t>
  </si>
  <si>
    <t>17h10</t>
  </si>
  <si>
    <t>9h20</t>
  </si>
  <si>
    <t>16h</t>
  </si>
  <si>
    <t>21h05</t>
  </si>
  <si>
    <t>11h10</t>
  </si>
  <si>
    <t>13H35</t>
  </si>
  <si>
    <t>15H15</t>
  </si>
  <si>
    <t>18h15</t>
  </si>
  <si>
    <t>18h45</t>
  </si>
  <si>
    <t>20h15</t>
  </si>
  <si>
    <t>prepa dossier suite réu travail</t>
  </si>
  <si>
    <t>réunion de travail</t>
  </si>
  <si>
    <t>19h45</t>
  </si>
  <si>
    <t>midif prepdossier</t>
  </si>
  <si>
    <t>rv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</si>
</sst>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u/>
      <sz val="12"/>
      <color theme="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6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6" fontId="0" fillId="0" borderId="0" xfId="0" applyNumberForma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6" fontId="1" fillId="2" borderId="1" xfId="0" applyNumberFormat="1" applyFont="1" applyFill="1" applyBorder="1" applyAlignment="1">
      <alignment horizontal="center" vertical="center"/>
    </xf>
    <xf numFmtId="6" fontId="0" fillId="2" borderId="0" xfId="0" applyNumberFormat="1" applyFill="1" applyAlignment="1">
      <alignment horizontal="center" vertical="center"/>
    </xf>
    <xf numFmtId="14" fontId="0" fillId="0" borderId="0" xfId="0" applyNumberFormat="1"/>
    <xf numFmtId="16" fontId="0" fillId="0" borderId="0" xfId="0" applyNumberForma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890C-7340-4924-AE74-CA2FA4CEBD7F}">
  <dimension ref="A1:H37"/>
  <sheetViews>
    <sheetView workbookViewId="0">
      <selection activeCell="B3" sqref="B3"/>
    </sheetView>
  </sheetViews>
  <sheetFormatPr baseColWidth="10" defaultRowHeight="15" x14ac:dyDescent="0.25"/>
  <cols>
    <col min="1" max="1" width="8.85546875" customWidth="1"/>
    <col min="2" max="2" width="139.42578125" customWidth="1"/>
    <col min="7" max="7" width="11.42578125" style="2"/>
  </cols>
  <sheetData>
    <row r="1" spans="1:8" x14ac:dyDescent="0.25">
      <c r="A1" s="3" t="s">
        <v>37</v>
      </c>
    </row>
    <row r="2" spans="1:8" x14ac:dyDescent="0.25">
      <c r="E2" s="3" t="s">
        <v>21</v>
      </c>
      <c r="G2" s="25">
        <v>50</v>
      </c>
    </row>
    <row r="3" spans="1:8" x14ac:dyDescent="0.25">
      <c r="E3" s="3" t="s">
        <v>22</v>
      </c>
      <c r="G3" s="7">
        <f>G2*1.2</f>
        <v>60</v>
      </c>
    </row>
    <row r="4" spans="1:8" x14ac:dyDescent="0.25">
      <c r="G4" s="7"/>
    </row>
    <row r="5" spans="1:8" x14ac:dyDescent="0.25">
      <c r="C5" s="28" t="s">
        <v>34</v>
      </c>
      <c r="D5" s="28"/>
      <c r="E5" s="28"/>
      <c r="F5" s="28"/>
      <c r="G5" s="15" t="s">
        <v>35</v>
      </c>
    </row>
    <row r="6" spans="1:8" x14ac:dyDescent="0.25">
      <c r="C6" s="16" t="s">
        <v>9</v>
      </c>
      <c r="D6" s="16" t="s">
        <v>10</v>
      </c>
      <c r="E6" s="16" t="s">
        <v>11</v>
      </c>
      <c r="F6" s="15" t="s">
        <v>12</v>
      </c>
      <c r="G6" s="15" t="s">
        <v>13</v>
      </c>
    </row>
    <row r="7" spans="1:8" x14ac:dyDescent="0.25">
      <c r="B7" t="s">
        <v>6</v>
      </c>
      <c r="C7" s="16">
        <v>0.75</v>
      </c>
      <c r="D7" s="16"/>
      <c r="E7" s="16">
        <v>0.75</v>
      </c>
      <c r="F7" s="15">
        <f>SUM(C7:E7)</f>
        <v>1.5</v>
      </c>
      <c r="G7" s="17" t="s">
        <v>15</v>
      </c>
    </row>
    <row r="8" spans="1:8" x14ac:dyDescent="0.25">
      <c r="B8" t="s">
        <v>7</v>
      </c>
      <c r="C8" s="16"/>
      <c r="D8" s="16"/>
      <c r="E8" s="16">
        <v>0.75</v>
      </c>
      <c r="F8" s="15">
        <f t="shared" ref="F8:F10" si="0">SUM(C8:E8)</f>
        <v>0.75</v>
      </c>
      <c r="G8" s="17" t="s">
        <v>15</v>
      </c>
    </row>
    <row r="9" spans="1:8" x14ac:dyDescent="0.25">
      <c r="B9" s="4" t="s">
        <v>8</v>
      </c>
      <c r="C9" s="16">
        <v>2</v>
      </c>
      <c r="D9" s="16">
        <v>2</v>
      </c>
      <c r="E9" s="16">
        <v>2</v>
      </c>
      <c r="F9" s="15">
        <f t="shared" si="0"/>
        <v>6</v>
      </c>
      <c r="G9" s="16" t="s">
        <v>14</v>
      </c>
    </row>
    <row r="10" spans="1:8" x14ac:dyDescent="0.25">
      <c r="B10" s="4" t="s">
        <v>16</v>
      </c>
      <c r="C10" s="18"/>
      <c r="D10" s="18"/>
      <c r="E10" s="16">
        <v>1</v>
      </c>
      <c r="F10" s="15">
        <f t="shared" si="0"/>
        <v>1</v>
      </c>
      <c r="G10" s="17">
        <f>F10*$G$2</f>
        <v>50</v>
      </c>
    </row>
    <row r="11" spans="1:8" x14ac:dyDescent="0.25">
      <c r="B11" s="4" t="s">
        <v>33</v>
      </c>
      <c r="C11" s="18"/>
      <c r="D11" s="18"/>
      <c r="E11" s="18"/>
      <c r="F11" s="15"/>
      <c r="G11" s="16"/>
      <c r="H11" s="7"/>
    </row>
    <row r="12" spans="1:8" x14ac:dyDescent="0.25">
      <c r="B12" s="4" t="s">
        <v>17</v>
      </c>
      <c r="C12" s="18"/>
      <c r="D12" s="18"/>
      <c r="E12" s="18"/>
      <c r="F12" s="15"/>
      <c r="G12" s="16"/>
    </row>
    <row r="13" spans="1:8" x14ac:dyDescent="0.25">
      <c r="B13" s="4"/>
    </row>
    <row r="14" spans="1:8" x14ac:dyDescent="0.25">
      <c r="B14" s="5" t="s">
        <v>0</v>
      </c>
    </row>
    <row r="15" spans="1:8" x14ac:dyDescent="0.25">
      <c r="B15" s="6" t="s">
        <v>1</v>
      </c>
    </row>
    <row r="16" spans="1:8" s="9" customFormat="1" ht="30" x14ac:dyDescent="0.25">
      <c r="B16" s="8" t="s">
        <v>32</v>
      </c>
      <c r="C16" s="19"/>
      <c r="D16" s="19">
        <v>4</v>
      </c>
      <c r="E16" s="19">
        <v>4</v>
      </c>
      <c r="F16" s="20">
        <f t="shared" ref="F16:F28" si="1">SUM(C16:E16)</f>
        <v>8</v>
      </c>
      <c r="G16" s="21">
        <f t="shared" ref="G16:G28" si="2">F16*$G$2</f>
        <v>400</v>
      </c>
    </row>
    <row r="17" spans="2:8" s="14" customFormat="1" x14ac:dyDescent="0.25">
      <c r="B17" s="13" t="s">
        <v>18</v>
      </c>
      <c r="C17" s="19"/>
      <c r="D17" s="19"/>
      <c r="E17" s="19">
        <v>8</v>
      </c>
      <c r="F17" s="20">
        <f t="shared" si="1"/>
        <v>8</v>
      </c>
      <c r="G17" s="21">
        <f t="shared" si="2"/>
        <v>400</v>
      </c>
    </row>
    <row r="18" spans="2:8" x14ac:dyDescent="0.25">
      <c r="B18" s="4" t="s">
        <v>27</v>
      </c>
      <c r="C18" s="16"/>
      <c r="D18" s="16"/>
      <c r="E18" s="16">
        <v>1</v>
      </c>
      <c r="F18" s="15">
        <f>SUM(C18:E18)</f>
        <v>1</v>
      </c>
      <c r="G18" s="17">
        <f>F18*$G$2</f>
        <v>50</v>
      </c>
    </row>
    <row r="19" spans="2:8" s="9" customFormat="1" ht="30" x14ac:dyDescent="0.25">
      <c r="B19" s="8" t="s">
        <v>25</v>
      </c>
      <c r="C19" s="19">
        <v>5</v>
      </c>
      <c r="D19" s="19">
        <v>5</v>
      </c>
      <c r="E19" s="19">
        <v>5</v>
      </c>
      <c r="F19" s="15">
        <f t="shared" si="1"/>
        <v>15</v>
      </c>
      <c r="G19" s="21">
        <f t="shared" si="2"/>
        <v>750</v>
      </c>
    </row>
    <row r="20" spans="2:8" s="9" customFormat="1" ht="30" x14ac:dyDescent="0.25">
      <c r="B20" s="8" t="s">
        <v>31</v>
      </c>
      <c r="C20" s="19"/>
      <c r="D20" s="19">
        <v>4</v>
      </c>
      <c r="E20" s="19">
        <v>4</v>
      </c>
      <c r="F20" s="15">
        <f t="shared" si="1"/>
        <v>8</v>
      </c>
      <c r="G20" s="21">
        <f t="shared" ref="G20" si="3">F20*$G$2</f>
        <v>400</v>
      </c>
    </row>
    <row r="21" spans="2:8" x14ac:dyDescent="0.25">
      <c r="B21" s="4" t="s">
        <v>23</v>
      </c>
      <c r="C21" s="22">
        <v>2</v>
      </c>
      <c r="D21" s="22">
        <v>2</v>
      </c>
      <c r="E21" s="22">
        <v>2</v>
      </c>
      <c r="F21" s="15">
        <v>2</v>
      </c>
      <c r="G21" s="17">
        <f t="shared" si="2"/>
        <v>100</v>
      </c>
    </row>
    <row r="22" spans="2:8" x14ac:dyDescent="0.25">
      <c r="B22" s="4" t="s">
        <v>29</v>
      </c>
      <c r="C22" s="16"/>
      <c r="D22" s="16"/>
      <c r="E22" s="16"/>
      <c r="F22" s="15">
        <f t="shared" si="1"/>
        <v>0</v>
      </c>
      <c r="G22" s="17"/>
    </row>
    <row r="23" spans="2:8" x14ac:dyDescent="0.25">
      <c r="C23" s="16"/>
      <c r="D23" s="16"/>
      <c r="E23" s="16"/>
      <c r="F23" s="15">
        <f t="shared" si="1"/>
        <v>0</v>
      </c>
      <c r="G23" s="17"/>
    </row>
    <row r="24" spans="2:8" x14ac:dyDescent="0.25">
      <c r="B24" s="6" t="s">
        <v>2</v>
      </c>
      <c r="C24" s="16"/>
      <c r="D24" s="16"/>
      <c r="E24" s="16"/>
      <c r="F24" s="15">
        <f t="shared" si="1"/>
        <v>0</v>
      </c>
      <c r="G24" s="17">
        <f t="shared" si="2"/>
        <v>0</v>
      </c>
    </row>
    <row r="25" spans="2:8" x14ac:dyDescent="0.25">
      <c r="B25" s="4" t="s">
        <v>20</v>
      </c>
      <c r="C25" s="16"/>
      <c r="D25" s="16"/>
      <c r="E25" s="16">
        <v>2</v>
      </c>
      <c r="F25" s="15">
        <f t="shared" si="1"/>
        <v>2</v>
      </c>
      <c r="G25" s="17">
        <f t="shared" si="2"/>
        <v>100</v>
      </c>
    </row>
    <row r="26" spans="2:8" x14ac:dyDescent="0.25">
      <c r="B26" s="4" t="s">
        <v>24</v>
      </c>
      <c r="C26" s="19">
        <v>5</v>
      </c>
      <c r="D26" s="19">
        <v>5</v>
      </c>
      <c r="E26" s="19">
        <v>5</v>
      </c>
      <c r="F26" s="15">
        <f t="shared" si="1"/>
        <v>15</v>
      </c>
      <c r="G26" s="17">
        <f t="shared" si="2"/>
        <v>750</v>
      </c>
    </row>
    <row r="27" spans="2:8" x14ac:dyDescent="0.25">
      <c r="B27" s="4" t="s">
        <v>19</v>
      </c>
      <c r="C27" s="22">
        <v>2</v>
      </c>
      <c r="D27" s="22">
        <v>2</v>
      </c>
      <c r="E27" s="22">
        <v>2</v>
      </c>
      <c r="F27" s="15">
        <v>2</v>
      </c>
      <c r="G27" s="17">
        <f t="shared" si="2"/>
        <v>100</v>
      </c>
    </row>
    <row r="28" spans="2:8" x14ac:dyDescent="0.25">
      <c r="B28" s="4" t="s">
        <v>28</v>
      </c>
      <c r="C28" s="16"/>
      <c r="D28" s="16"/>
      <c r="E28" s="16"/>
      <c r="F28" s="15">
        <f t="shared" si="1"/>
        <v>0</v>
      </c>
      <c r="G28" s="17">
        <f t="shared" si="2"/>
        <v>0</v>
      </c>
    </row>
    <row r="29" spans="2:8" x14ac:dyDescent="0.25">
      <c r="B29" s="4" t="s">
        <v>30</v>
      </c>
      <c r="C29" s="18"/>
      <c r="D29" s="18"/>
      <c r="E29" s="18"/>
      <c r="F29" s="18"/>
      <c r="G29" s="17"/>
    </row>
    <row r="30" spans="2:8" x14ac:dyDescent="0.25">
      <c r="C30" s="16"/>
      <c r="D30" s="16"/>
      <c r="E30" s="16"/>
      <c r="F30" s="23">
        <f>SUM(F16:F28)</f>
        <v>61</v>
      </c>
      <c r="G30" s="24">
        <f>SUM(G16:G28)</f>
        <v>3050</v>
      </c>
      <c r="H30" s="12">
        <f>G30/200</f>
        <v>15.25</v>
      </c>
    </row>
    <row r="31" spans="2:8" x14ac:dyDescent="0.25">
      <c r="B31" s="4" t="s">
        <v>3</v>
      </c>
      <c r="C31" s="2"/>
      <c r="D31" s="2"/>
      <c r="E31" s="2"/>
      <c r="F31" s="1"/>
      <c r="G31" s="7"/>
    </row>
    <row r="32" spans="2:8" x14ac:dyDescent="0.25">
      <c r="B32" s="4" t="s">
        <v>4</v>
      </c>
      <c r="C32" s="2"/>
      <c r="D32" s="2"/>
      <c r="E32" s="2"/>
      <c r="F32" s="1"/>
      <c r="G32" s="7"/>
    </row>
    <row r="33" spans="2:7" x14ac:dyDescent="0.25">
      <c r="B33" s="4" t="s">
        <v>5</v>
      </c>
    </row>
    <row r="34" spans="2:7" x14ac:dyDescent="0.25">
      <c r="D34" s="2"/>
      <c r="E34" s="2"/>
      <c r="F34" s="1"/>
      <c r="G34" s="7"/>
    </row>
    <row r="35" spans="2:7" x14ac:dyDescent="0.25">
      <c r="B35" s="4"/>
      <c r="C35" s="28" t="s">
        <v>36</v>
      </c>
      <c r="D35" s="28"/>
      <c r="E35" s="28"/>
      <c r="F35" s="28"/>
    </row>
    <row r="36" spans="2:7" x14ac:dyDescent="0.25">
      <c r="B36" s="4"/>
      <c r="C36" s="16" t="s">
        <v>9</v>
      </c>
      <c r="D36" s="16" t="s">
        <v>10</v>
      </c>
      <c r="E36" s="16" t="s">
        <v>11</v>
      </c>
      <c r="F36" s="15" t="s">
        <v>12</v>
      </c>
    </row>
    <row r="37" spans="2:7" x14ac:dyDescent="0.25">
      <c r="B37" s="4" t="s">
        <v>26</v>
      </c>
      <c r="C37" s="10">
        <f>8.8*3+9.17*2+3.09*2+6.62</f>
        <v>57.54</v>
      </c>
      <c r="D37" s="10">
        <f>5.88*3+4.83</f>
        <v>22.47</v>
      </c>
      <c r="E37" s="10">
        <f>1.67*2+4.83*2</f>
        <v>13</v>
      </c>
      <c r="F37" s="11">
        <f>SUM(C37:E37)</f>
        <v>93.009999999999991</v>
      </c>
      <c r="G37" s="7"/>
    </row>
  </sheetData>
  <mergeCells count="2">
    <mergeCell ref="C5:F5"/>
    <mergeCell ref="C35:F3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E541-F7E1-4018-8CBD-2769EFC20C12}">
  <dimension ref="B2:J15"/>
  <sheetViews>
    <sheetView tabSelected="1" workbookViewId="0">
      <selection activeCell="G24" sqref="G24"/>
    </sheetView>
  </sheetViews>
  <sheetFormatPr baseColWidth="10" defaultRowHeight="15" x14ac:dyDescent="0.25"/>
  <cols>
    <col min="2" max="2" width="33.42578125" customWidth="1"/>
    <col min="3" max="3" width="13" customWidth="1"/>
  </cols>
  <sheetData>
    <row r="2" spans="2:10" x14ac:dyDescent="0.25">
      <c r="D2" s="3">
        <f>SUM(D4:D37)</f>
        <v>45.25</v>
      </c>
    </row>
    <row r="4" spans="2:10" x14ac:dyDescent="0.25">
      <c r="B4" t="s">
        <v>38</v>
      </c>
      <c r="C4" s="26">
        <v>45842</v>
      </c>
      <c r="D4">
        <v>5.5</v>
      </c>
      <c r="E4" t="s">
        <v>39</v>
      </c>
      <c r="F4" t="s">
        <v>40</v>
      </c>
    </row>
    <row r="5" spans="2:10" x14ac:dyDescent="0.25">
      <c r="B5" t="s">
        <v>41</v>
      </c>
      <c r="C5" s="26">
        <v>45848</v>
      </c>
      <c r="D5">
        <v>1.75</v>
      </c>
      <c r="E5" t="s">
        <v>42</v>
      </c>
      <c r="F5" s="27" t="s">
        <v>43</v>
      </c>
    </row>
    <row r="6" spans="2:10" x14ac:dyDescent="0.25">
      <c r="C6" s="26">
        <v>45849</v>
      </c>
      <c r="D6">
        <v>1.25</v>
      </c>
    </row>
    <row r="7" spans="2:10" x14ac:dyDescent="0.25">
      <c r="C7" s="26">
        <v>45868</v>
      </c>
      <c r="D7">
        <v>5</v>
      </c>
      <c r="E7" t="s">
        <v>44</v>
      </c>
      <c r="F7" t="s">
        <v>45</v>
      </c>
    </row>
    <row r="8" spans="2:10" x14ac:dyDescent="0.25">
      <c r="C8" s="26">
        <v>45869</v>
      </c>
      <c r="D8">
        <v>0.5</v>
      </c>
      <c r="E8" t="s">
        <v>46</v>
      </c>
    </row>
    <row r="9" spans="2:10" x14ac:dyDescent="0.25">
      <c r="C9" s="26">
        <v>45870</v>
      </c>
      <c r="D9">
        <v>2.25</v>
      </c>
      <c r="E9" t="s">
        <v>47</v>
      </c>
    </row>
    <row r="10" spans="2:10" x14ac:dyDescent="0.25">
      <c r="C10" s="26">
        <v>45871</v>
      </c>
      <c r="D10">
        <v>5</v>
      </c>
      <c r="E10" t="s">
        <v>48</v>
      </c>
      <c r="F10" t="s">
        <v>49</v>
      </c>
    </row>
    <row r="11" spans="2:10" x14ac:dyDescent="0.25">
      <c r="C11" s="26">
        <v>45872</v>
      </c>
      <c r="D11">
        <f>2.5+3+1.5</f>
        <v>7</v>
      </c>
      <c r="E11" t="s">
        <v>50</v>
      </c>
      <c r="F11" t="s">
        <v>51</v>
      </c>
      <c r="G11" t="s">
        <v>52</v>
      </c>
      <c r="H11" t="s">
        <v>53</v>
      </c>
      <c r="I11" t="s">
        <v>54</v>
      </c>
      <c r="J11" t="s">
        <v>55</v>
      </c>
    </row>
    <row r="12" spans="2:10" x14ac:dyDescent="0.25">
      <c r="B12" t="s">
        <v>57</v>
      </c>
      <c r="C12" s="26">
        <v>45873</v>
      </c>
      <c r="D12">
        <v>10</v>
      </c>
    </row>
    <row r="13" spans="2:10" x14ac:dyDescent="0.25">
      <c r="B13" t="s">
        <v>56</v>
      </c>
      <c r="C13" s="26">
        <v>45882</v>
      </c>
      <c r="D13">
        <v>2.5</v>
      </c>
      <c r="E13" t="s">
        <v>46</v>
      </c>
      <c r="F13" t="s">
        <v>58</v>
      </c>
    </row>
    <row r="14" spans="2:10" x14ac:dyDescent="0.25">
      <c r="B14" t="s">
        <v>59</v>
      </c>
      <c r="C14" s="26">
        <v>45908</v>
      </c>
      <c r="D14">
        <v>2.5</v>
      </c>
    </row>
    <row r="15" spans="2:10" x14ac:dyDescent="0.25">
      <c r="B15" t="s">
        <v>60</v>
      </c>
      <c r="C15" s="26">
        <v>45923</v>
      </c>
      <c r="D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Suivi des heures perso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2025-09-24T07:27:54Z</dcterms:modified>
</cp:coreProperties>
</file>